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jmdelta.just.sise/dhs/webdav/131ac739cd7aae6ecd096c225a9108a16c902e2e/47605134250/732089b5-bf5f-4610-8954-25bbf850ef33/"/>
    </mc:Choice>
  </mc:AlternateContent>
  <xr:revisionPtr revIDLastSave="0" documentId="13_ncr:1_{0CF881BE-2384-4F3B-9883-913C270D72C2}" xr6:coauthVersionLast="47" xr6:coauthVersionMax="47" xr10:uidLastSave="{00000000-0000-0000-0000-000000000000}"/>
  <bookViews>
    <workbookView xWindow="28680" yWindow="-120" windowWidth="29040" windowHeight="17520" tabRatio="794" firstSheet="1" activeTab="1" xr2:uid="{00000000-000D-0000-FFFF-FFFF00000000}"/>
  </bookViews>
  <sheets>
    <sheet name="JUHEND" sheetId="18" r:id="rId1"/>
    <sheet name="(Õigusaktidest tulenevad)" sheetId="17" r:id="rId2"/>
  </sheets>
  <externalReferences>
    <externalReference r:id="rId3"/>
  </externalReferences>
  <definedNames>
    <definedName name="_xlnm._FilterDatabase" localSheetId="1" hidden="1">'(Õigusaktidest tulenevad)'!$A$4:$W$16</definedName>
    <definedName name="_msoanchor_1">'(Õigusaktidest tulenevad)'!$U$6</definedName>
    <definedName name="_msoanchor_2">'(Õigusaktidest tulenevad)'!$W$15</definedName>
    <definedName name="_msoanchor_3">'(Õigusaktidest tulenevad)'!#REF!</definedName>
    <definedName name="ArhivaalideKogumineSäilitamineJaJuurdepääsuTagamine">#REF!</definedName>
    <definedName name="EestiKeeleMaineJaStaatuseTugevdamine">#REF!</definedName>
    <definedName name="Investeering">#REF!</definedName>
    <definedName name="Investeeringud">#REF!</definedName>
    <definedName name="KeeletaristuJaKeeletehnoloogiaArendamine">#REF!</definedName>
    <definedName name="LisataotluseTunnus">#REF!</definedName>
    <definedName name="LäbivTeemaVõiRessurss">#REF!</definedName>
    <definedName name="Majan">[1]Data!$E$3:$E$6,[1]Data!$E$1</definedName>
    <definedName name="Majandamiskulud">#REF!</definedName>
    <definedName name="MajanduslikSIsu">#REF!</definedName>
    <definedName name="Muu">#REF!</definedName>
    <definedName name="Palgakasv">#REF!</definedName>
    <definedName name="Proov">#REF!</definedName>
    <definedName name="Tegevuspõhine">#REF!</definedName>
    <definedName name="TegevuspõhineHaridusJaTeadusministeerium">#REF!</definedName>
    <definedName name="TegevuspõhineJustiitsministeerium">#REF!</definedName>
    <definedName name="TegevuspõhineKaitseministeerium">#REF!</definedName>
    <definedName name="TegevuspõhineKeskkonnaministeerium">#REF!</definedName>
    <definedName name="TegevuspõhineKultuuriministeerium">#REF!</definedName>
    <definedName name="TegevuspõhineMaaeluministeerium">#REF!</definedName>
    <definedName name="TegevuspõhineMajandusJaKommunikatsiooniministeerium">#REF!</definedName>
    <definedName name="TegevuspõhineRahandusministeerium">#REF!</definedName>
    <definedName name="TegevuspõhineRiigikantselei">#REF!</definedName>
    <definedName name="TegevuspõhineSiseministeerium">#REF!</definedName>
    <definedName name="TegevuspõhineSotsiaalministeerium">#REF!</definedName>
    <definedName name="TegevuspõhineVälisministeerium">#REF!</definedName>
    <definedName name="Toetus">#REF!</definedName>
    <definedName name="Tööjõukulud">#REF!</definedName>
    <definedName name="ÜldineKoolitus">#REF!</definedName>
    <definedName name="ÜldineMajanduskuludeKasv">#REF!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 i="17" l="1"/>
  <c r="R3" i="17"/>
  <c r="P3" i="17"/>
  <c r="N3" i="17"/>
  <c r="T8" i="17"/>
  <c r="R8" i="17"/>
  <c r="P8" i="17"/>
  <c r="N8" i="17"/>
  <c r="N13" i="17"/>
  <c r="T13" i="17"/>
  <c r="R13" i="17"/>
  <c r="P13" i="17"/>
</calcChain>
</file>

<file path=xl/sharedStrings.xml><?xml version="1.0" encoding="utf-8"?>
<sst xmlns="http://schemas.openxmlformats.org/spreadsheetml/2006/main" count="108" uniqueCount="89">
  <si>
    <t>Justiits- ja Digiministeeriumi õigusaktidest tulenevad lisavajadused</t>
  </si>
  <si>
    <t>Valitsemisala</t>
  </si>
  <si>
    <t>Programm</t>
  </si>
  <si>
    <t>Programmi tegevus</t>
  </si>
  <si>
    <t>Õigusakti nimi</t>
  </si>
  <si>
    <t>Õigusakti liik (siseriiklik, EL määrus/otsused, muu rahvusvaheline)</t>
  </si>
  <si>
    <t>Õigusakti lühike arusaadav sisukirjeldus</t>
  </si>
  <si>
    <t>Link õigusaktile või selle menetlusele</t>
  </si>
  <si>
    <t>Õigusakti heaks kiitmise otsus VVs</t>
  </si>
  <si>
    <t>Õigusakti vastuvõtmise aeg</t>
  </si>
  <si>
    <t>Õigusakti jõustumise aeg</t>
  </si>
  <si>
    <t>Lisavahendite majanduslik sisu (tööjõukulu, majandamiskulu, (IT)investeering)</t>
  </si>
  <si>
    <t xml:space="preserve">Ajaliselt piiritletud või püsiv kulu
</t>
  </si>
  <si>
    <t>2026 programmi tegevuse olemasolev baasrahastus</t>
  </si>
  <si>
    <t>2026 lisavajadus</t>
  </si>
  <si>
    <t>2027 programmi tegevuse olemasolev baasrahastus</t>
  </si>
  <si>
    <t>2027 lisavajadus</t>
  </si>
  <si>
    <t>2028 programmi tegevuse olemasolev baasrahastus</t>
  </si>
  <si>
    <t>2028 lisavajadus</t>
  </si>
  <si>
    <t>2029 programmi tegevuse olemasolev baasrahastus</t>
  </si>
  <si>
    <t>2029 lisavajadus</t>
  </si>
  <si>
    <t xml:space="preserve">Kulude arvestuse alused 
</t>
  </si>
  <si>
    <t xml:space="preserve">Uute lisanduvate töökohtade arv
</t>
  </si>
  <si>
    <r>
      <t xml:space="preserve">Väljavõte (täpne kopeering)  õigusakti seletuskirjast kulude/investeeringute kohta, sh katteallika selgitus. </t>
    </r>
    <r>
      <rPr>
        <b/>
        <u/>
        <sz val="10"/>
        <rFont val="Calibri"/>
        <family val="2"/>
        <charset val="186"/>
        <scheme val="minor"/>
      </rPr>
      <t xml:space="preserve">EL direktiivi </t>
    </r>
    <r>
      <rPr>
        <b/>
        <sz val="10"/>
        <rFont val="Calibri"/>
        <family val="2"/>
        <charset val="186"/>
        <scheme val="minor"/>
      </rPr>
      <t>puhul kopeerida konkreetne lõik, mis kirjeldab kohustust, tegevust vms.</t>
    </r>
  </si>
  <si>
    <t>JDM</t>
  </si>
  <si>
    <t>Digiühiskonna programm</t>
  </si>
  <si>
    <t>Tulevikukindla digiriigi teenuste ja platvormide tagamine</t>
  </si>
  <si>
    <t>EL digiidentiteedi kukru rakendamise seadus</t>
  </si>
  <si>
    <t>EL + siseriiklik (Otsekohalduv Euroopa Parlamendi ja nõukogu määrus (EL) 2024/1183 ja selle rakendusaktid)</t>
  </si>
  <si>
    <t>Eesmärk on tagada kogu liidus kasutatavate e-identimise vahendite ja usaldusteenuste asjakohane turvalisuse tase, et võimaldada füüsilistel ja juriidilistel isikutel kasutada õigust osaleda turvaliselt digiühiskonnas ning pääseda juurde internetipõhistele avalikele ja erasektori teenustele kogu liidus ning hõlbustada neil selle õiguse kasutamist. Liikmesriigis tekivad uued rollid seoses kukru pakkumisega, sh järelevalve.</t>
  </si>
  <si>
    <t>Regulation - EU - 2024/1183 - EN - EUR-Lex</t>
  </si>
  <si>
    <t>IV kv 2025</t>
  </si>
  <si>
    <t>II kv 2026</t>
  </si>
  <si>
    <t>III kv 2026</t>
  </si>
  <si>
    <t>RIA: majandamiskulu</t>
  </si>
  <si>
    <t>püsiv kulu</t>
  </si>
  <si>
    <t>Majandamiskulud - töökoha kulud, analüüsid ja uuringud (nt eIDAS määruse ja rakendusaktide ja komisjoni juhendite nõuete tõttu. nt sertifitseerimisskeemiga seotud ning Eesti eID ökosüsteemi muudatusvajadused), vajadusel väliste ekspertide kaasamine, kogu valdkonna kommunikatsiooni erinevad tegevused (nt kukru võimestamiseks PR büroo kaasamine, reklaami korraldused, infopäevad ja muud sündmused), RIAle lisanduvate rollide kulud (nt analüüsid: *milliseid tehnilis vahendeid vaja, vajadusel ehitada midagi uut või osta karbitoode. * millise profiiliga inimesi vaja jms.), hanke läbiviimise juriidilise abi kulud (õigusbüroo hanke nõustamiseks), hanke läbiviimise kulud (nt. tehnilised lahendused AK info dialoogi salvestamiseks jne + ruumid dialoogide jaoks.), hanke maksumus - lepingu maksumus, juurutamine, kukru korraldamiseks vajalike lähetuste ja vajadusel ise töögruppide/kohtumiste korralduskulud (nt sertifitseerimiskava grupiskeemide väljatöötamis töögrupid NOBID raames).</t>
  </si>
  <si>
    <t xml:space="preserve">
Digikukru rakendamine toob Eesti eID ökosüsteemile juurde uusi rolle. Nende rollide funktsioonid ja ametikohad ei ole täna veel teada, sest neid rolle reguleerivad EL rakendusaktid ei ole veel Euroopa Komisjonis vastu võetud. Eelnõukohase seadusega määratakse erinevate ülesannete täitmiseks siseriiklikud rollid (sh tehnilised rollid), millega kaasnevad uued  ülesanded ja sellest tulenevalt  kaasneb ka lisaressursi vajadus. Lisaks on vaja teha IT arendusi, mille kulud arvutati välja teadaoleva keskmise turuhinna alusel arvestades võimalikke töötunde. Lisavajadus tekib ka majandamiskulude vaatest.</t>
  </si>
  <si>
    <t>Teised haldusalad: investeeringukulud ja majandamiskulud</t>
  </si>
  <si>
    <t>Tegemist on EUDI kukru liidestuvate asutuste kogukulu vajadusega. Haldusalad peavad oma teenustes EUDI erinevate lahendust võimekuse. RIA ja JDM teevad üldised komponendid ja funktsioonid valmis, mis vastavad eIDAS määrusele, kuid liidestumine  ja vastavate tõendite koostalitlusvõime EUDI-ga on iga haldusala ülesanne.</t>
  </si>
  <si>
    <t>RIA: investeering (IT)</t>
  </si>
  <si>
    <t>Investeeringu kulud ajaliselt piiritletud, kuid jätkub ka põhikulu</t>
  </si>
  <si>
    <t>IT arendused, mille kulud on välja arvutatud teadaoleva keskmise turuhinna alusel arvestades võimalikke töötunde.</t>
  </si>
  <si>
    <t>JDM: investeeringud ja majandamiskulu</t>
  </si>
  <si>
    <t>püsiv kulu (majandamiskulu)</t>
  </si>
  <si>
    <t>Personaalse riigi ja kasutajakesksete teenuste arendamine</t>
  </si>
  <si>
    <t>Avaliku teabe ja keeleseaduse rakendamise seadus (andmeedastuse nõusolek ja sündmusteenuse platvorm), 2 eelnõu liidetud</t>
  </si>
  <si>
    <t>siseriiklik</t>
  </si>
  <si>
    <t>Avaliku teabe seaduse  koondeelnõu (liidetud 2 eelnõud) muutmisega täpsustatakse Eesti teabevärava regulatsiooni, sh isikustatud teabe osas (sh sündmusteenuste platvorm), ning luuakse andmeedastuse nõusoleku ja keskse volituste haldamise andmekogu, mis koosneb kahest eraldiseisvast andmestikust: andmeedastuse nõusoleku andmestik ja volituste haldamise andmestik.</t>
  </si>
  <si>
    <r>
      <rPr>
        <sz val="11"/>
        <color rgb="FF000000"/>
        <rFont val="Calibri"/>
        <scheme val="minor"/>
      </rPr>
      <t xml:space="preserve">Isikustatud teave Eesti Teabeväravas: </t>
    </r>
    <r>
      <rPr>
        <u/>
        <sz val="11"/>
        <color rgb="FF0563C1"/>
        <rFont val="Calibri"/>
        <scheme val="minor"/>
      </rPr>
      <t>https://eelnoud.valitsus.ee/main/mount/docList/475a8188-2d03-4627-a6ff-06420aa4364a</t>
    </r>
  </si>
  <si>
    <t>ilmselt III kv 2025 (suvi)</t>
  </si>
  <si>
    <t>IV kv 2025 - rakendusseadus</t>
  </si>
  <si>
    <t>IV kv 2025, va ettenähtud  2 sätet erandkorras (2026 ja 2030)</t>
  </si>
  <si>
    <t>JDM: majandamiskulu</t>
  </si>
  <si>
    <t>RIA: IT investeeringud ja majandamiskulu</t>
  </si>
  <si>
    <t>püsiv kulu (IT süsteemi ülalhoidmine))</t>
  </si>
  <si>
    <t>Sündmusteenuste platvormi ja teabevärava kui sündmusteenuste esitluskihi kulud: 
•	2026: majandamiskulud, IT süsteemi ülalhoidmine 419 517,80 eurot (sh riigipilve kulud), investeeringukulud 1 900 000 eurot; 
•	2027: majandamiskulud,  IT süsteemi ülalhoidmine 430 968,69 eurot (sh riigipilve kulud), investeeringukulud 1 900 000 eurot;
•	2028: majandamiskulud,  IT süsteemi ülalhoidmine 462 321,58 eurot (sh riigipilve kulud), investeeringukulud 1 900 000 eurot.
 •	2029: majandamiskulud,  IT süsteemi ülalhoidmine 485 437,66 eurot (sh riigipilve kulud), investeeringukulud 1 995 000 eurot.</t>
  </si>
  <si>
    <t>Andmepõhise ühiskonna arendamine</t>
  </si>
  <si>
    <t>Andmeedastuse nõusolek: https://eelnoud.valitsus.ee/main/mount/docList/53a61af4-98dc-4517-9d35-be95a453cada</t>
  </si>
  <si>
    <t xml:space="preserve">JDM: tööjõukulu </t>
  </si>
  <si>
    <t>1 FTE. Andmenõusolekuteenuse tooteomaniku roll. Aastakulu 61 008 eurot arvestades tänast rollile määratud tasu, mis kaetud RRF vahenditega kuni 2025. Selle funktsiooni jätkumise tagamiseks on vaja püsivat rahastust.</t>
  </si>
  <si>
    <t>Digiriigi arengu juhtimine ja koordineerimine</t>
  </si>
  <si>
    <t>Digiriigi akadeemia uue platvormi regulatsioon</t>
  </si>
  <si>
    <t xml:space="preserve">Digiriigi akadeemia liigub uuele platvormile, mistõttu uuendatakse tema õiguslikku alust ja andmete töötlemist. </t>
  </si>
  <si>
    <t>töös (lisame hiljem EISi lingi)</t>
  </si>
  <si>
    <t>RIK: tööjõu- ja majandamiskulu</t>
  </si>
  <si>
    <t>4 FTE (tehniline meeskond) + majandamiskulud (pilveressurss, litsentsid). 2026-2027 on ülalhoiuks vahendid olemas, kaetud SF vahenditega. Selle funktsiooni jätkumise tagamiseks on vaja püsivat rahastust alates 2027.</t>
  </si>
  <si>
    <t>JDM: tööjõukulu</t>
  </si>
  <si>
    <t>1 FTE Digiriigi Akadeemia teenusejuhi roll. Aastakulu 48 168 eurot arvestades tänast tasu, mis hetkel kaetud SF vahenditega. Selle funktsiooni jätkumise tagamiseks on vaja püsivat rahastust.</t>
  </si>
  <si>
    <t>2026-2027 on vajalik asutusi ühekordselt toetada ülemineku protsessis (oma senise õpisisu digiteerimisel)</t>
  </si>
  <si>
    <t>Usaldusväärse ja tulemusliku õigusruumi programm</t>
  </si>
  <si>
    <t>Täitemenetluse seadustik ja RahaPTS</t>
  </si>
  <si>
    <t xml:space="preserve">Luuakse täitmisregister, kuhu hakatakse koguma 1) täitemenetluse andmeid ja 2) pangakonto aresti andmeid ning 3) peab register tagama infovahetuse ja teabe pärimise makse- krediidiasutustest (sh Raha PTS §-st 81 tuleneva teabe pärimine)(endine e-aresti süsteem) </t>
  </si>
  <si>
    <t>Täitemenetluse seadustik: https://www.riigiteataja.ee/akt/109042021001 ; RahaPTS https://www.riigiteataja.ee/akt/114032025023</t>
  </si>
  <si>
    <t>16.04.2020 VV otsus täitmisregistri loomise kohta</t>
  </si>
  <si>
    <t>24.03.2021 (TMS); 09.04.2021 (RahaPTS)</t>
  </si>
  <si>
    <t>Täitmisregistrit puudutavas osas jõustus 01.01.2024</t>
  </si>
  <si>
    <t>majandamiskulu</t>
  </si>
  <si>
    <t>IT süsteemi ülalhoidmine</t>
  </si>
  <si>
    <t>Täitmisregistrit puudutav ettepanek esitati Riigikogu menetluse raames EN 291 SE II esimese ja teise lugemise vahel, mistõttu eelnõu algses seletuskirjas IT kulude selgitust ei ole. Selgitus arenduskulu suuruse kohta lisatud muudatusettepaneku juures. Endise e-aresti süsteemi üleviimine täitmisregistri platvormile arendatud ja sellega seotud püsikulu RIK/RIT eelarves arvestatud, täitemenetlusandmete kogumine registrisse ja kasutajaliides menetlusosalistele arenduses ja selle osa ülalhoiukuludeks katet ei ole.</t>
  </si>
  <si>
    <t>Digiriigi alusbaasi kindlustamine</t>
  </si>
  <si>
    <t>Kohustusliku keskse hankija määramine infotehnoloogia valdkonna riigihangetes</t>
  </si>
  <si>
    <t>siseriiklik (VV korraldus)</t>
  </si>
  <si>
    <t>VV on määranud RIT-i riigis kohustuslikuks keskseks hankijaks IT valdkonna riigihangetest</t>
  </si>
  <si>
    <t>Kohustusliku keskse hankija määramine infotehnoloogia valdkonna riigihangetes–Riigi Teataja</t>
  </si>
  <si>
    <t>tööjõukulu</t>
  </si>
  <si>
    <t>3 FTE-d (olemasolevad töökohad). Arvestuse aluseks IKT sektori mediaan töötasud vastavalt tööperele. Kulud on hetkel kaetud ühekordsetest vahenditest, välisvahenditest. Eelmistel aastatel ei ole taotlust esitatud, kuna RIT-i käivitamiseks eraldati RRF vahendid ja hetkel on kasutatud neid vahendeid selle funktsiooni täitmiseks. Funktsiooni jätkumise tagamiseks on vaja püsivat rahastust.</t>
  </si>
  <si>
    <t xml:space="preserve">Sündmusteenuste platvormi arendamiseks ja personalikuludeks on ette nähtud rahastus RRF-ist, mille eesmärk on toetada investeeringuid ja reforme, mis on hädavajalikud digiülemineku toetamiseks.  Sündmusteenuste platvormi tehnilise lahenduse ja esimese kümne elusündmusteenuse loomiseks on RRF-ist ette nähtud 12,27 miljonit eurot. Lisaks on RRF-ist ette nähtud RIA-le sündmusteenuste arendamiseks eelduslikult 6 miljonit eurot kuni 2025. aasta lõpuni. Sündmusteenuste platvormi hoolduse ja jätkuarenduste kulud (ligikaudu 1,4 miljonit aastas) planeeritakse katta riigieelarvest. RIA ja MKM planeerivad riigieelarvesse lisaks ka tööjõu-ja majandamiskulud (ligikaudu 500 000 eurot aastas).  
Alates 2026. a kaetakse elusündmusteenuste jätkuarendustega kaasnevad kulud koostöös - teenuseid osutavate asutuste eelarvest ning sündmusteenuste platvormi haldamise ja edasiarenduste kuludest.
Kulude osa seletuskirjas on võimalik lugeda toodud lingilt (liiga pikk tabelisse lisamiseks)
file:///C:/Users/justdigiks34250/Downloads/AvTS%20ja%20KeeleS%20muutmise%20seaduse%20seletuskiri%20(1).pdf  </t>
  </si>
  <si>
    <t>Uuringud rakendamiseks ja sertifitseerimisskeemide väljatöötamine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</si>
</sst>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186"/>
      <scheme val="minor"/>
    </font>
    <font>
      <u/>
      <sz val="11"/>
      <color theme="10"/>
      <name val="Calibri"/>
      <family val="2"/>
      <charset val="186"/>
      <scheme val="minor"/>
    </font>
    <font>
      <b/>
      <u/>
      <sz val="14"/>
      <color rgb="FF000000"/>
      <name val="Times New Roman"/>
      <family val="1"/>
      <charset val="186"/>
    </font>
    <font>
      <b/>
      <sz val="14"/>
      <color rgb="FF000000"/>
      <name val="Times New Roman"/>
      <family val="1"/>
      <charset val="186"/>
    </font>
    <font>
      <sz val="14"/>
      <color rgb="FF000000"/>
      <name val="Times New Roman"/>
      <family val="1"/>
      <charset val="186"/>
    </font>
    <font>
      <sz val="10"/>
      <color theme="1"/>
      <name val="Calibri"/>
      <family val="2"/>
      <charset val="186"/>
      <scheme val="minor"/>
    </font>
    <font>
      <sz val="10"/>
      <color theme="4"/>
      <name val="Calibri"/>
      <family val="2"/>
      <charset val="186"/>
      <scheme val="minor"/>
    </font>
    <font>
      <b/>
      <sz val="10"/>
      <name val="Calibri"/>
      <family val="2"/>
      <charset val="186"/>
      <scheme val="minor"/>
    </font>
    <font>
      <b/>
      <u/>
      <sz val="10"/>
      <name val="Calibri"/>
      <family val="2"/>
      <charset val="186"/>
      <scheme val="minor"/>
    </font>
    <font>
      <sz val="10"/>
      <color rgb="FF000000"/>
      <name val="Calibri"/>
      <family val="2"/>
      <charset val="186"/>
      <scheme val="minor"/>
    </font>
    <font>
      <sz val="10"/>
      <color rgb="FF00000A"/>
      <name val="Calibri"/>
      <scheme val="minor"/>
    </font>
    <font>
      <sz val="11"/>
      <color rgb="FF000000"/>
      <name val="Calibri"/>
      <scheme val="minor"/>
    </font>
    <font>
      <u/>
      <sz val="11"/>
      <color rgb="FF0563C1"/>
      <name val="Calibri"/>
      <scheme val="minor"/>
    </font>
    <font>
      <sz val="10"/>
      <color theme="1"/>
      <name val="Calibri"/>
      <scheme val="minor"/>
    </font>
    <font>
      <sz val="10"/>
      <color rgb="FF000000"/>
      <name val="Calibri"/>
      <scheme val="minor"/>
    </font>
    <font>
      <u/>
      <sz val="10"/>
      <color theme="10"/>
      <name val="Calibri"/>
      <scheme val="minor"/>
    </font>
    <font>
      <sz val="10"/>
      <color rgb="FFFF0000"/>
      <name val="Calibri"/>
      <family val="2"/>
      <charset val="186"/>
      <scheme val="minor"/>
    </font>
    <font>
      <sz val="10"/>
      <color rgb="FF000000"/>
      <name val="Calibri"/>
      <family val="2"/>
    </font>
    <font>
      <b/>
      <sz val="10"/>
      <color theme="1"/>
      <name val="Calibri"/>
      <family val="2"/>
      <charset val="186"/>
      <scheme val="minor"/>
    </font>
    <font>
      <sz val="10"/>
      <color rgb="FF00000A"/>
      <name val="Calibri"/>
    </font>
    <font>
      <u/>
      <sz val="10"/>
      <color rgb="FF000000"/>
      <name val="Calibri"/>
      <family val="2"/>
      <charset val="186"/>
      <scheme val="minor"/>
    </font>
    <font>
      <sz val="10"/>
      <color theme="2" tint="-0.249977111117893"/>
      <name val="Calibri"/>
      <scheme val="minor"/>
    </font>
    <font>
      <sz val="10"/>
      <color rgb="FF000000"/>
      <name val="Calibri"/>
    </font>
    <font>
      <b/>
      <sz val="15"/>
      <color theme="4" tint="-0.249977111117893"/>
      <name val="Calibri"/>
      <family val="2"/>
      <charset val="186"/>
      <scheme val="minor"/>
    </font>
    <font>
      <b/>
      <sz val="15"/>
      <color theme="1"/>
      <name val="Calibri"/>
      <family val="2"/>
      <charset val="186"/>
      <scheme val="minor"/>
    </font>
    <font>
      <sz val="11"/>
      <color theme="1"/>
      <name val="Calibri"/>
      <scheme val="minor"/>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left style="thin">
        <color rgb="FF000000"/>
      </left>
      <right style="thin">
        <color rgb="FF000000"/>
      </right>
      <top/>
      <bottom/>
      <diagonal/>
    </border>
    <border>
      <left/>
      <right/>
      <top style="thin">
        <color indexed="64"/>
      </top>
      <bottom style="thin">
        <color indexed="64"/>
      </bottom>
      <diagonal/>
    </border>
    <border>
      <left style="thin">
        <color rgb="FF000000"/>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rgb="FF000000"/>
      </right>
      <top/>
      <bottom/>
      <diagonal/>
    </border>
    <border>
      <left style="thin">
        <color indexed="64"/>
      </left>
      <right style="thin">
        <color rgb="FF000000"/>
      </right>
      <top/>
      <bottom/>
      <diagonal/>
    </border>
    <border>
      <left/>
      <right/>
      <top style="thin">
        <color rgb="FF000000"/>
      </top>
      <bottom style="thin">
        <color rgb="FF000000"/>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32">
    <xf numFmtId="0" fontId="0" fillId="0" borderId="0" xfId="0"/>
    <xf numFmtId="0" fontId="2" fillId="0" borderId="0" xfId="0" applyFont="1"/>
    <xf numFmtId="0" fontId="3" fillId="0" borderId="0" xfId="0" applyFont="1"/>
    <xf numFmtId="0" fontId="4" fillId="0" borderId="0" xfId="0" applyFont="1"/>
    <xf numFmtId="0" fontId="5" fillId="0" borderId="0" xfId="0" applyFont="1" applyAlignment="1">
      <alignment horizontal="left" vertical="top" wrapText="1"/>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5" fillId="0" borderId="0" xfId="0" applyFont="1" applyAlignment="1">
      <alignment horizontal="center" vertical="center" wrapText="1"/>
    </xf>
    <xf numFmtId="0" fontId="13" fillId="0" borderId="0" xfId="0" applyFont="1" applyAlignment="1">
      <alignment horizontal="left" vertical="top" wrapText="1"/>
    </xf>
    <xf numFmtId="0" fontId="9" fillId="0" borderId="1" xfId="0" applyFont="1" applyBorder="1" applyAlignment="1">
      <alignment horizontal="left" vertical="center" wrapText="1"/>
    </xf>
    <xf numFmtId="0" fontId="13" fillId="0" borderId="1" xfId="0" applyFont="1" applyBorder="1" applyAlignment="1">
      <alignment vertical="center" wrapText="1"/>
    </xf>
    <xf numFmtId="0" fontId="13" fillId="0" borderId="6" xfId="0" applyFont="1" applyBorder="1" applyAlignment="1">
      <alignment vertical="center" wrapText="1"/>
    </xf>
    <xf numFmtId="0" fontId="9" fillId="0" borderId="3" xfId="0" applyFont="1" applyBorder="1" applyAlignment="1">
      <alignment horizontal="left" vertical="center" wrapText="1"/>
    </xf>
    <xf numFmtId="0" fontId="13" fillId="0" borderId="3" xfId="0" applyFont="1" applyBorder="1" applyAlignment="1">
      <alignment vertical="center" wrapText="1"/>
    </xf>
    <xf numFmtId="0" fontId="13" fillId="0" borderId="5" xfId="0" applyFont="1" applyBorder="1" applyAlignment="1">
      <alignment vertical="center" wrapText="1"/>
    </xf>
    <xf numFmtId="0" fontId="13" fillId="0" borderId="1" xfId="0" applyFont="1" applyBorder="1" applyAlignment="1">
      <alignment horizontal="right" vertical="center"/>
    </xf>
    <xf numFmtId="3" fontId="13" fillId="0" borderId="1" xfId="0" applyNumberFormat="1" applyFont="1" applyBorder="1" applyAlignment="1">
      <alignment horizontal="right" vertical="center"/>
    </xf>
    <xf numFmtId="3" fontId="13" fillId="0" borderId="4" xfId="0" applyNumberFormat="1" applyFont="1" applyBorder="1" applyAlignment="1">
      <alignment horizontal="right" vertical="center"/>
    </xf>
    <xf numFmtId="3" fontId="13" fillId="0" borderId="3" xfId="0" applyNumberFormat="1" applyFont="1" applyBorder="1" applyAlignment="1">
      <alignment horizontal="right" vertical="center"/>
    </xf>
    <xf numFmtId="3" fontId="13" fillId="0" borderId="3" xfId="0" applyNumberFormat="1" applyFont="1" applyBorder="1" applyAlignment="1">
      <alignment horizontal="right" vertical="center" wrapText="1"/>
    </xf>
    <xf numFmtId="0" fontId="13" fillId="0" borderId="3" xfId="0" applyFont="1" applyBorder="1" applyAlignment="1">
      <alignment horizontal="right" vertical="center" wrapText="1"/>
    </xf>
    <xf numFmtId="0" fontId="13" fillId="0" borderId="3" xfId="0" applyFont="1" applyBorder="1" applyAlignment="1">
      <alignment horizontal="right" vertical="center"/>
    </xf>
    <xf numFmtId="3" fontId="13" fillId="0" borderId="6" xfId="0" applyNumberFormat="1" applyFont="1" applyBorder="1" applyAlignment="1">
      <alignment horizontal="right" vertical="center"/>
    </xf>
    <xf numFmtId="0" fontId="13" fillId="0" borderId="3" xfId="0" applyFont="1" applyBorder="1" applyAlignment="1">
      <alignment horizontal="left" vertical="center" wrapText="1"/>
    </xf>
    <xf numFmtId="3" fontId="13" fillId="0" borderId="1" xfId="0" applyNumberFormat="1" applyFont="1" applyBorder="1" applyAlignment="1">
      <alignment horizontal="right" vertical="center" wrapText="1"/>
    </xf>
    <xf numFmtId="0" fontId="13" fillId="0" borderId="1" xfId="0" applyFont="1" applyBorder="1" applyAlignment="1">
      <alignment horizontal="right" vertical="center" wrapText="1"/>
    </xf>
    <xf numFmtId="3" fontId="13" fillId="0" borderId="4" xfId="0" applyNumberFormat="1" applyFont="1" applyBorder="1" applyAlignment="1">
      <alignment horizontal="right" vertical="center" wrapText="1"/>
    </xf>
    <xf numFmtId="0" fontId="7" fillId="3" borderId="2" xfId="0" applyFont="1" applyFill="1" applyBorder="1" applyAlignment="1">
      <alignment horizontal="center" vertical="center" wrapText="1"/>
    </xf>
    <xf numFmtId="0" fontId="9" fillId="0" borderId="6" xfId="0" applyFont="1" applyBorder="1" applyAlignment="1">
      <alignment horizontal="left" vertical="center" wrapText="1"/>
    </xf>
    <xf numFmtId="0" fontId="9" fillId="0" borderId="10" xfId="0" applyFont="1" applyBorder="1" applyAlignment="1">
      <alignment horizontal="left" vertical="center" wrapText="1"/>
    </xf>
    <xf numFmtId="0" fontId="16" fillId="0" borderId="6" xfId="0" applyFont="1" applyBorder="1" applyAlignment="1">
      <alignment horizontal="left" vertical="center" wrapText="1"/>
    </xf>
    <xf numFmtId="0" fontId="13" fillId="0" borderId="6" xfId="0" applyFont="1" applyBorder="1" applyAlignment="1">
      <alignment horizontal="right" vertical="center"/>
    </xf>
    <xf numFmtId="0" fontId="9" fillId="0" borderId="6" xfId="0" applyFont="1" applyBorder="1" applyAlignment="1">
      <alignment horizontal="center" vertical="center" wrapText="1"/>
    </xf>
    <xf numFmtId="0" fontId="14" fillId="0" borderId="3" xfId="0" applyFont="1" applyBorder="1" applyAlignment="1">
      <alignment horizontal="left" vertical="center" wrapText="1"/>
    </xf>
    <xf numFmtId="0" fontId="14" fillId="0" borderId="19" xfId="0" applyFont="1" applyBorder="1" applyAlignment="1">
      <alignment horizontal="left" vertical="center" wrapText="1"/>
    </xf>
    <xf numFmtId="0" fontId="13" fillId="0" borderId="7" xfId="0" applyFont="1" applyBorder="1" applyAlignment="1">
      <alignment wrapText="1"/>
    </xf>
    <xf numFmtId="3" fontId="14" fillId="0" borderId="1" xfId="0" applyNumberFormat="1" applyFont="1" applyBorder="1" applyAlignment="1">
      <alignment horizontal="right" vertical="center" wrapText="1"/>
    </xf>
    <xf numFmtId="3" fontId="9" fillId="0" borderId="1" xfId="0" applyNumberFormat="1" applyFont="1" applyBorder="1" applyAlignment="1">
      <alignment horizontal="right" vertical="center" wrapText="1"/>
    </xf>
    <xf numFmtId="0" fontId="9" fillId="0" borderId="1" xfId="0" applyFont="1" applyBorder="1" applyAlignment="1">
      <alignment horizontal="right" vertical="center" wrapText="1"/>
    </xf>
    <xf numFmtId="0" fontId="9" fillId="0" borderId="3" xfId="0" applyFont="1" applyBorder="1" applyAlignment="1">
      <alignment horizontal="right" vertical="center" wrapText="1"/>
    </xf>
    <xf numFmtId="0" fontId="13" fillId="0" borderId="8" xfId="0" applyFont="1" applyBorder="1" applyAlignment="1">
      <alignment vertical="center" wrapText="1"/>
    </xf>
    <xf numFmtId="0" fontId="13" fillId="2" borderId="8" xfId="0" applyFont="1" applyFill="1" applyBorder="1" applyAlignment="1">
      <alignment horizontal="left" vertical="center" wrapText="1"/>
    </xf>
    <xf numFmtId="0" fontId="13" fillId="0" borderId="14" xfId="0" applyFont="1" applyBorder="1" applyAlignment="1">
      <alignment vertical="center" wrapText="1"/>
    </xf>
    <xf numFmtId="3" fontId="5" fillId="0" borderId="1" xfId="0" applyNumberFormat="1" applyFont="1" applyBorder="1" applyAlignment="1">
      <alignment horizontal="right" vertical="center" wrapText="1"/>
    </xf>
    <xf numFmtId="0" fontId="17" fillId="0" borderId="14" xfId="0" applyFont="1" applyBorder="1" applyAlignment="1">
      <alignment vertical="center" wrapText="1"/>
    </xf>
    <xf numFmtId="0" fontId="5" fillId="0" borderId="3" xfId="0" applyFont="1" applyBorder="1" applyAlignment="1">
      <alignment vertical="center" wrapText="1"/>
    </xf>
    <xf numFmtId="0" fontId="13" fillId="0" borderId="3" xfId="0" applyFont="1" applyBorder="1" applyAlignment="1">
      <alignment horizontal="center" vertical="center" wrapText="1"/>
    </xf>
    <xf numFmtId="0" fontId="5" fillId="0" borderId="3" xfId="0" applyFont="1" applyBorder="1" applyAlignment="1">
      <alignment horizontal="center" vertical="top" wrapText="1"/>
    </xf>
    <xf numFmtId="0" fontId="5" fillId="0" borderId="23" xfId="0" applyFont="1" applyBorder="1" applyAlignment="1">
      <alignment horizontal="center" vertical="center" wrapText="1"/>
    </xf>
    <xf numFmtId="0" fontId="9" fillId="0" borderId="1" xfId="0" applyFont="1" applyBorder="1" applyAlignment="1">
      <alignment horizontal="center" vertical="center" wrapText="1"/>
    </xf>
    <xf numFmtId="0" fontId="13" fillId="0" borderId="20" xfId="0" applyFont="1" applyBorder="1" applyAlignment="1">
      <alignment horizontal="center" vertical="center" wrapText="1"/>
    </xf>
    <xf numFmtId="0" fontId="9" fillId="0" borderId="4" xfId="0" applyFont="1" applyBorder="1" applyAlignment="1">
      <alignment horizontal="center" vertical="center" wrapText="1"/>
    </xf>
    <xf numFmtId="3" fontId="9" fillId="0" borderId="1" xfId="0" applyNumberFormat="1" applyFont="1" applyBorder="1" applyAlignment="1">
      <alignment horizontal="left" vertical="center" wrapText="1"/>
    </xf>
    <xf numFmtId="0" fontId="9" fillId="0" borderId="0" xfId="0" applyFont="1" applyAlignment="1">
      <alignment horizontal="left" vertical="top" wrapText="1"/>
    </xf>
    <xf numFmtId="0" fontId="7" fillId="4" borderId="2" xfId="0" applyFont="1" applyFill="1" applyBorder="1" applyAlignment="1">
      <alignment horizontal="center" vertical="center" wrapText="1"/>
    </xf>
    <xf numFmtId="0" fontId="13" fillId="0" borderId="16" xfId="0" applyFont="1" applyBorder="1" applyAlignment="1">
      <alignment vertical="center" wrapText="1"/>
    </xf>
    <xf numFmtId="0" fontId="21" fillId="0" borderId="13" xfId="0" applyFont="1" applyBorder="1" applyAlignment="1">
      <alignment vertical="center" wrapText="1"/>
    </xf>
    <xf numFmtId="0" fontId="21" fillId="0" borderId="0" xfId="0" applyFont="1" applyAlignment="1">
      <alignment horizontal="left" vertical="center" wrapText="1"/>
    </xf>
    <xf numFmtId="0" fontId="21" fillId="0" borderId="15" xfId="0" applyFont="1" applyBorder="1" applyAlignment="1">
      <alignment horizontal="right" vertical="center"/>
    </xf>
    <xf numFmtId="0" fontId="21" fillId="0" borderId="10" xfId="0" applyFont="1" applyBorder="1" applyAlignment="1">
      <alignment horizontal="right" vertical="center"/>
    </xf>
    <xf numFmtId="0" fontId="21" fillId="0" borderId="14" xfId="0" applyFont="1" applyBorder="1" applyAlignment="1">
      <alignment horizontal="right" vertical="center"/>
    </xf>
    <xf numFmtId="0" fontId="21" fillId="0" borderId="6" xfId="0" applyFont="1" applyBorder="1" applyAlignment="1">
      <alignment horizontal="right" vertical="center"/>
    </xf>
    <xf numFmtId="3" fontId="21" fillId="0" borderId="17" xfId="0" applyNumberFormat="1" applyFont="1" applyBorder="1" applyAlignment="1">
      <alignment horizontal="right" vertical="center"/>
    </xf>
    <xf numFmtId="0" fontId="21" fillId="0" borderId="8" xfId="0" applyFont="1" applyBorder="1" applyAlignment="1">
      <alignment horizontal="right" vertical="center"/>
    </xf>
    <xf numFmtId="3" fontId="21" fillId="0" borderId="8" xfId="0" applyNumberFormat="1" applyFont="1" applyBorder="1" applyAlignment="1">
      <alignment horizontal="right" vertical="center"/>
    </xf>
    <xf numFmtId="0" fontId="17" fillId="0" borderId="3" xfId="0" applyFont="1" applyBorder="1" applyAlignment="1">
      <alignment vertical="center" wrapText="1"/>
    </xf>
    <xf numFmtId="3" fontId="13" fillId="0" borderId="5" xfId="0" applyNumberFormat="1" applyFont="1" applyBorder="1" applyAlignment="1">
      <alignment horizontal="right" vertical="center" wrapText="1"/>
    </xf>
    <xf numFmtId="0" fontId="17" fillId="0" borderId="16" xfId="0" applyFont="1" applyBorder="1" applyAlignment="1">
      <alignment vertical="center" wrapText="1"/>
    </xf>
    <xf numFmtId="0" fontId="17" fillId="0" borderId="14" xfId="0" applyFont="1" applyBorder="1" applyAlignment="1">
      <alignment horizontal="left" wrapText="1"/>
    </xf>
    <xf numFmtId="0" fontId="17" fillId="0" borderId="14" xfId="0" applyFont="1" applyBorder="1" applyAlignment="1">
      <alignment horizontal="left" vertical="center" wrapText="1"/>
    </xf>
    <xf numFmtId="3" fontId="13" fillId="2" borderId="1" xfId="0" applyNumberFormat="1" applyFont="1" applyFill="1" applyBorder="1" applyAlignment="1">
      <alignment horizontal="right" vertical="center"/>
    </xf>
    <xf numFmtId="0" fontId="13" fillId="2" borderId="1" xfId="0" applyFont="1" applyFill="1" applyBorder="1" applyAlignment="1">
      <alignment horizontal="right" vertical="center"/>
    </xf>
    <xf numFmtId="3" fontId="13" fillId="2" borderId="4" xfId="0" applyNumberFormat="1" applyFont="1" applyFill="1" applyBorder="1" applyAlignment="1">
      <alignment horizontal="right" vertical="center"/>
    </xf>
    <xf numFmtId="0" fontId="13" fillId="2" borderId="3" xfId="0" applyFont="1" applyFill="1" applyBorder="1" applyAlignment="1">
      <alignment horizontal="right" vertical="center"/>
    </xf>
    <xf numFmtId="3" fontId="13" fillId="2" borderId="3" xfId="0" applyNumberFormat="1" applyFont="1" applyFill="1" applyBorder="1" applyAlignment="1">
      <alignment horizontal="right" vertical="center"/>
    </xf>
    <xf numFmtId="0" fontId="13" fillId="2" borderId="3" xfId="0" applyFont="1" applyFill="1" applyBorder="1" applyAlignment="1">
      <alignment horizontal="left" vertical="center" wrapText="1"/>
    </xf>
    <xf numFmtId="0" fontId="13" fillId="0" borderId="23" xfId="0" applyFont="1" applyBorder="1" applyAlignment="1">
      <alignment horizontal="center" vertical="center" wrapText="1"/>
    </xf>
    <xf numFmtId="0" fontId="9" fillId="0" borderId="11" xfId="0" applyFont="1" applyBorder="1" applyAlignment="1">
      <alignment horizontal="left" vertical="center" wrapText="1"/>
    </xf>
    <xf numFmtId="0" fontId="9" fillId="0" borderId="9" xfId="0" applyFont="1" applyBorder="1" applyAlignment="1">
      <alignment horizontal="left" vertical="center" wrapText="1"/>
    </xf>
    <xf numFmtId="14" fontId="20" fillId="0" borderId="3" xfId="1" applyNumberFormat="1" applyFont="1" applyFill="1" applyBorder="1" applyAlignment="1">
      <alignment horizontal="left" vertical="center" wrapText="1"/>
    </xf>
    <xf numFmtId="0" fontId="9" fillId="0" borderId="23" xfId="0" applyFont="1" applyBorder="1" applyAlignment="1">
      <alignment horizontal="left" vertical="center" wrapText="1"/>
    </xf>
    <xf numFmtId="14" fontId="9" fillId="0" borderId="5" xfId="1" applyNumberFormat="1" applyFont="1" applyBorder="1" applyAlignment="1">
      <alignment horizontal="left" vertical="center" wrapText="1"/>
    </xf>
    <xf numFmtId="14" fontId="9" fillId="0" borderId="9" xfId="0" applyNumberFormat="1" applyFont="1" applyBorder="1" applyAlignment="1">
      <alignment horizontal="left" vertical="center" wrapText="1"/>
    </xf>
    <xf numFmtId="3" fontId="10" fillId="0" borderId="3" xfId="0" applyNumberFormat="1" applyFont="1" applyBorder="1" applyAlignment="1">
      <alignment horizontal="right" vertical="center"/>
    </xf>
    <xf numFmtId="0" fontId="20" fillId="0" borderId="3" xfId="1" applyFont="1" applyBorder="1" applyAlignment="1">
      <alignment vertical="center" wrapText="1"/>
    </xf>
    <xf numFmtId="0" fontId="7" fillId="4"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3" fontId="5" fillId="0" borderId="6" xfId="0" applyNumberFormat="1" applyFont="1" applyBorder="1" applyAlignment="1">
      <alignment horizontal="right" vertical="center" wrapText="1"/>
    </xf>
    <xf numFmtId="3" fontId="13" fillId="0" borderId="6" xfId="0" applyNumberFormat="1" applyFont="1" applyBorder="1" applyAlignment="1">
      <alignment horizontal="right" vertical="center" wrapText="1"/>
    </xf>
    <xf numFmtId="3" fontId="18" fillId="0" borderId="0" xfId="0" applyNumberFormat="1" applyFont="1" applyAlignment="1">
      <alignment horizontal="right"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0" fontId="1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3" fillId="0" borderId="0" xfId="0" applyFont="1" applyAlignment="1">
      <alignment horizontal="left" vertical="top" wrapText="1"/>
    </xf>
    <xf numFmtId="0" fontId="24" fillId="0" borderId="0" xfId="0" applyFont="1" applyAlignment="1">
      <alignment horizontal="left" vertical="top" wrapText="1"/>
    </xf>
    <xf numFmtId="0" fontId="6" fillId="0" borderId="0" xfId="0" applyFont="1" applyAlignment="1">
      <alignment horizontal="left" vertical="top" wrapText="1"/>
    </xf>
    <xf numFmtId="0" fontId="13" fillId="0" borderId="2" xfId="0" applyFont="1" applyBorder="1" applyAlignment="1">
      <alignment horizontal="center" vertical="center" wrapText="1"/>
    </xf>
    <xf numFmtId="0" fontId="13" fillId="0" borderId="9" xfId="0" applyFont="1" applyBorder="1" applyAlignment="1">
      <alignment horizontal="center" vertical="center" wrapText="1"/>
    </xf>
    <xf numFmtId="0" fontId="9" fillId="0" borderId="2" xfId="0" applyFont="1" applyBorder="1" applyAlignment="1">
      <alignment horizontal="center" vertical="center" wrapText="1"/>
    </xf>
    <xf numFmtId="0" fontId="9" fillId="0" borderId="9" xfId="0" applyFont="1" applyBorder="1" applyAlignment="1">
      <alignment horizontal="center" vertical="center" wrapText="1"/>
    </xf>
    <xf numFmtId="0" fontId="13" fillId="0" borderId="18" xfId="0" applyFont="1" applyBorder="1" applyAlignment="1">
      <alignment vertical="center" wrapText="1"/>
    </xf>
    <xf numFmtId="0" fontId="13" fillId="0" borderId="10" xfId="0" applyFont="1" applyBorder="1" applyAlignment="1">
      <alignment vertical="center" wrapText="1"/>
    </xf>
    <xf numFmtId="0" fontId="13" fillId="0" borderId="12" xfId="0" applyFont="1" applyBorder="1" applyAlignment="1">
      <alignment vertical="center" wrapText="1"/>
    </xf>
    <xf numFmtId="0" fontId="14" fillId="0" borderId="3" xfId="0" applyFont="1" applyBorder="1" applyAlignment="1">
      <alignment horizontal="left" vertical="center" wrapText="1"/>
    </xf>
    <xf numFmtId="0" fontId="25" fillId="0" borderId="10" xfId="0" applyFont="1" applyBorder="1" applyAlignment="1">
      <alignment vertical="center" wrapText="1"/>
    </xf>
    <xf numFmtId="0" fontId="13" fillId="0" borderId="13" xfId="0" applyFont="1" applyBorder="1" applyAlignment="1">
      <alignment vertical="center" wrapText="1"/>
    </xf>
    <xf numFmtId="0" fontId="13" fillId="0" borderId="9" xfId="0" applyFont="1" applyBorder="1" applyAlignment="1">
      <alignment vertical="center" wrapText="1"/>
    </xf>
    <xf numFmtId="0" fontId="13" fillId="0" borderId="15" xfId="0" applyFont="1" applyBorder="1" applyAlignment="1">
      <alignment vertical="center" wrapText="1"/>
    </xf>
    <xf numFmtId="0" fontId="5" fillId="0" borderId="23" xfId="0" applyFont="1" applyBorder="1" applyAlignment="1">
      <alignment horizontal="center" vertical="center" wrapText="1"/>
    </xf>
    <xf numFmtId="0" fontId="5" fillId="0" borderId="3" xfId="0" applyFont="1" applyBorder="1" applyAlignment="1">
      <alignment horizontal="center" vertical="center" wrapText="1"/>
    </xf>
    <xf numFmtId="0" fontId="22" fillId="0" borderId="7" xfId="1" applyFont="1" applyBorder="1" applyAlignment="1">
      <alignment horizontal="left" vertical="center" wrapText="1"/>
    </xf>
    <xf numFmtId="0" fontId="22" fillId="0" borderId="10" xfId="1" applyFont="1" applyBorder="1" applyAlignment="1">
      <alignment horizontal="left" vertical="center" wrapText="1"/>
    </xf>
    <xf numFmtId="0" fontId="22" fillId="0" borderId="8" xfId="1" applyFont="1" applyBorder="1" applyAlignment="1">
      <alignment horizontal="left" vertical="center" wrapText="1"/>
    </xf>
    <xf numFmtId="0" fontId="19" fillId="0" borderId="7" xfId="0" applyFont="1" applyBorder="1" applyAlignment="1">
      <alignment horizontal="left" vertical="center" wrapText="1"/>
    </xf>
    <xf numFmtId="0" fontId="19" fillId="0" borderId="10" xfId="0" applyFont="1" applyBorder="1" applyAlignment="1">
      <alignment horizontal="left" vertical="center" wrapText="1"/>
    </xf>
    <xf numFmtId="0" fontId="19" fillId="0" borderId="8" xfId="0" applyFont="1" applyBorder="1" applyAlignment="1">
      <alignment horizontal="left" vertical="center" wrapText="1"/>
    </xf>
    <xf numFmtId="0" fontId="5" fillId="0" borderId="26"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7" xfId="0" applyFont="1" applyBorder="1" applyAlignment="1">
      <alignment horizontal="center" vertical="center" wrapText="1"/>
    </xf>
    <xf numFmtId="0" fontId="15" fillId="0" borderId="23" xfId="1" applyFont="1" applyFill="1" applyBorder="1" applyAlignment="1">
      <alignment horizontal="center" vertical="center" wrapText="1"/>
    </xf>
    <xf numFmtId="0" fontId="9" fillId="0" borderId="2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1" xfId="0" applyFont="1" applyBorder="1" applyAlignment="1">
      <alignment horizontal="center" vertical="center" wrapText="1"/>
    </xf>
  </cellXfs>
  <cellStyles count="2">
    <cellStyle name="Hyperlink" xfId="1" xr:uid="{00000000-000B-0000-0000-000008000000}"/>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419100</xdr:colOff>
      <xdr:row>1</xdr:row>
      <xdr:rowOff>28575</xdr:rowOff>
    </xdr:from>
    <xdr:to>
      <xdr:col>27</xdr:col>
      <xdr:colOff>476250</xdr:colOff>
      <xdr:row>18</xdr:row>
      <xdr:rowOff>114300</xdr:rowOff>
    </xdr:to>
    <xdr:sp macro="" textlink="">
      <xdr:nvSpPr>
        <xdr:cNvPr id="2" name="TextBox 1">
          <a:extLst>
            <a:ext uri="{FF2B5EF4-FFF2-40B4-BE49-F238E27FC236}">
              <a16:creationId xmlns:a16="http://schemas.microsoft.com/office/drawing/2014/main" id="{91D7F0CB-F473-B3D3-8966-4CFE59BED57E}"/>
            </a:ext>
          </a:extLst>
        </xdr:cNvPr>
        <xdr:cNvSpPr txBox="1"/>
      </xdr:nvSpPr>
      <xdr:spPr>
        <a:xfrm>
          <a:off x="419100" y="219075"/>
          <a:ext cx="16516350" cy="3895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t-EE" sz="1400" b="1" i="0" u="sng"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JUHEND</a:t>
          </a:r>
        </a:p>
        <a:p>
          <a:pPr marL="0" marR="0" lvl="0" indent="0" defTabSz="914400" eaLnBrk="1" fontAlgn="auto" latinLnBrk="0" hangingPunct="1">
            <a:lnSpc>
              <a:spcPct val="100000"/>
            </a:lnSpc>
            <a:spcBef>
              <a:spcPts val="0"/>
            </a:spcBef>
            <a:spcAft>
              <a:spcPts val="0"/>
            </a:spcAft>
            <a:buClrTx/>
            <a:buSzTx/>
            <a:buFontTx/>
            <a:buNone/>
            <a:tabLst/>
            <a:defRPr/>
          </a:pPr>
          <a:endParaRPr kumimoji="0" lang="et-EE" sz="14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t-EE" sz="14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Õigusaktidest tulenevad lisataotlused: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et-EE" sz="14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t-EE" sz="14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a:t>
          </a:r>
          <a:r>
            <a:rPr kumimoji="0" lang="et-EE" sz="14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Eelmise aasta RES/RE protsessi (alates 27.09.2024) järgselt</a:t>
          </a:r>
          <a:r>
            <a:rPr kumimoji="0" lang="et-EE" sz="1400" b="0" i="0" u="none" strike="noStrike" kern="0" cap="none" spc="0" normalizeH="0" baseline="0" noProof="0">
              <a:ln>
                <a:noFill/>
              </a:ln>
              <a:solidFill>
                <a:srgbClr val="FF0000"/>
              </a:solidFill>
              <a:effectLst/>
              <a:uLnTx/>
              <a:uFillTx/>
              <a:latin typeface="Times New Roman" panose="02020603050405020304" pitchFamily="18" charset="0"/>
              <a:ea typeface="+mn-ea"/>
              <a:cs typeface="Times New Roman" panose="02020603050405020304" pitchFamily="18" charset="0"/>
            </a:rPr>
            <a:t> </a:t>
          </a:r>
          <a:r>
            <a:rPr kumimoji="0" lang="et-EE" sz="14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vastu võetud ja jõustuvad </a:t>
          </a:r>
          <a:r>
            <a:rPr kumimoji="0" lang="et-EE" sz="14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õigusaktid (ka EL õigusaktid), millest tekivad asutusele täiendavad kohustused ja millega kaasnevad lisakulud või –investeeringud, mille puhul on seaduse seletuskirjas katteallikana välja toodud täiendav rahastamine eelarve protsessis. Valitsemisala veendub, et lisataoltust ei ole juba eelmises protsessis VVs käsitletud;</a:t>
          </a:r>
        </a:p>
        <a:p>
          <a:pPr marL="0" marR="0" lvl="0" indent="0" defTabSz="914400" eaLnBrk="1" fontAlgn="auto" latinLnBrk="0" hangingPunct="1">
            <a:lnSpc>
              <a:spcPct val="100000"/>
            </a:lnSpc>
            <a:spcBef>
              <a:spcPts val="0"/>
            </a:spcBef>
            <a:spcAft>
              <a:spcPts val="0"/>
            </a:spcAft>
            <a:buClrTx/>
            <a:buSzTx/>
            <a:buFontTx/>
            <a:buNone/>
            <a:tabLst/>
            <a:defRPr/>
          </a:pPr>
          <a:r>
            <a:rPr kumimoji="0" lang="et-EE" sz="14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Palgafondi kasvu, inflatsiooni mõju jms kasvusammu kuludesse sisse arvestada ei tohi; </a:t>
          </a:r>
        </a:p>
        <a:p>
          <a:pPr marL="0" marR="0" lvl="0" indent="0" defTabSz="914400" eaLnBrk="1" fontAlgn="auto" latinLnBrk="0" hangingPunct="1">
            <a:lnSpc>
              <a:spcPct val="100000"/>
            </a:lnSpc>
            <a:spcBef>
              <a:spcPts val="0"/>
            </a:spcBef>
            <a:spcAft>
              <a:spcPts val="0"/>
            </a:spcAft>
            <a:buClrTx/>
            <a:buSzTx/>
            <a:buFontTx/>
            <a:buNone/>
            <a:tabLst/>
            <a:defRPr/>
          </a:pPr>
          <a:r>
            <a:rPr kumimoji="0" lang="et-EE" sz="14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Eraldi välja tuua, kui lisanduvad uued ametikohad.</a:t>
          </a:r>
        </a:p>
        <a:p>
          <a:pPr marL="0" marR="0" lvl="0" indent="0" defTabSz="914400" eaLnBrk="1" fontAlgn="auto" latinLnBrk="0" hangingPunct="1">
            <a:lnSpc>
              <a:spcPct val="100000"/>
            </a:lnSpc>
            <a:spcBef>
              <a:spcPts val="0"/>
            </a:spcBef>
            <a:spcAft>
              <a:spcPts val="0"/>
            </a:spcAft>
            <a:buClrTx/>
            <a:buSzTx/>
            <a:buFontTx/>
            <a:buNone/>
            <a:tabLst/>
            <a:defRPr/>
          </a:pPr>
          <a:endParaRPr kumimoji="0" lang="et-EE" sz="14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t-EE" sz="14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Õigusaktidest tulenevate lisataotluste hulka </a:t>
          </a:r>
          <a:r>
            <a:rPr kumimoji="0" lang="et-EE" sz="1400" b="1" i="0" u="sng"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EI KUULU </a:t>
          </a:r>
          <a:r>
            <a:rPr kumimoji="0" lang="et-EE" sz="14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(s.t. tegemist on tavapärase lisataotlusega):</a:t>
          </a:r>
        </a:p>
        <a:p>
          <a:pPr marL="0" marR="0" lvl="0" indent="0" defTabSz="914400" eaLnBrk="1" fontAlgn="auto" latinLnBrk="0" hangingPunct="1">
            <a:lnSpc>
              <a:spcPct val="100000"/>
            </a:lnSpc>
            <a:spcBef>
              <a:spcPts val="0"/>
            </a:spcBef>
            <a:spcAft>
              <a:spcPts val="0"/>
            </a:spcAft>
            <a:buClrTx/>
            <a:buSzTx/>
            <a:buFontTx/>
            <a:buNone/>
            <a:tabLst/>
            <a:defRPr/>
          </a:pPr>
          <a:endParaRPr kumimoji="0" lang="et-EE" sz="1400" b="0" i="0" u="none" strike="noStrike" kern="0" cap="none" spc="0" normalizeH="0" baseline="0" noProof="0">
            <a:ln>
              <a:noFill/>
            </a:ln>
            <a:solidFill>
              <a:srgbClr val="FF0000"/>
            </a:solidFill>
            <a:effectLst/>
            <a:uLnTx/>
            <a:uFillTx/>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t-EE" sz="14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Õigusaktid, milles on ette nähtud, et asutus katab tegevused oma olemasoleva ressursiga;</a:t>
          </a:r>
        </a:p>
        <a:p>
          <a:pPr marL="0" marR="0" lvl="0" indent="0" defTabSz="914400" eaLnBrk="1" fontAlgn="auto" latinLnBrk="0" hangingPunct="1">
            <a:lnSpc>
              <a:spcPct val="100000"/>
            </a:lnSpc>
            <a:spcBef>
              <a:spcPts val="0"/>
            </a:spcBef>
            <a:spcAft>
              <a:spcPts val="0"/>
            </a:spcAft>
            <a:buClrTx/>
            <a:buSzTx/>
            <a:buFontTx/>
            <a:buNone/>
            <a:tabLst/>
            <a:defRPr/>
          </a:pPr>
          <a:r>
            <a:rPr kumimoji="0" lang="et-EE" sz="14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Õigusaktid mida on menetletud juba varem kui eelmise aasta RE protsess ja ette nähtud kohustusi ning lisakulusid oli võimalik planeerida;</a:t>
          </a:r>
        </a:p>
        <a:p>
          <a:pPr marL="0" marR="0" lvl="0" indent="0" defTabSz="914400" eaLnBrk="1" fontAlgn="auto" latinLnBrk="0" hangingPunct="1">
            <a:lnSpc>
              <a:spcPct val="100000"/>
            </a:lnSpc>
            <a:spcBef>
              <a:spcPts val="0"/>
            </a:spcBef>
            <a:spcAft>
              <a:spcPts val="0"/>
            </a:spcAft>
            <a:buClrTx/>
            <a:buSzTx/>
            <a:buFontTx/>
            <a:buNone/>
            <a:tabLst/>
            <a:defRPr/>
          </a:pPr>
          <a:r>
            <a:rPr kumimoji="0" lang="et-EE" sz="14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Õigusaktid, mis on varasemalt vastu võetud ja mille mõju on selgunud hiljem;</a:t>
          </a:r>
        </a:p>
        <a:p>
          <a:pPr marL="0" marR="0" lvl="0" indent="0" defTabSz="914400" eaLnBrk="1" fontAlgn="auto" latinLnBrk="0" hangingPunct="1">
            <a:lnSpc>
              <a:spcPct val="100000"/>
            </a:lnSpc>
            <a:spcBef>
              <a:spcPts val="0"/>
            </a:spcBef>
            <a:spcAft>
              <a:spcPts val="0"/>
            </a:spcAft>
            <a:buClrTx/>
            <a:buSzTx/>
            <a:buFontTx/>
            <a:buNone/>
            <a:tabLst/>
            <a:defRPr/>
          </a:pPr>
          <a:r>
            <a:rPr kumimoji="0" lang="et-EE" sz="14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Varem VV-s käsitletud kuid otsustatud mitte rahastada (rahastamise otsus tegemata);</a:t>
          </a:r>
        </a:p>
        <a:p>
          <a:pPr marL="0" marR="0" lvl="0" indent="0" defTabSz="914400" eaLnBrk="1" fontAlgn="auto" latinLnBrk="0" hangingPunct="1">
            <a:lnSpc>
              <a:spcPct val="100000"/>
            </a:lnSpc>
            <a:spcBef>
              <a:spcPts val="0"/>
            </a:spcBef>
            <a:spcAft>
              <a:spcPts val="0"/>
            </a:spcAft>
            <a:buClrTx/>
            <a:buSzTx/>
            <a:buFontTx/>
            <a:buNone/>
            <a:tabLst/>
            <a:defRPr/>
          </a:pPr>
          <a:r>
            <a:rPr kumimoji="0" lang="et-EE" sz="14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VTK tasandi õigusakt, kuna jõustumine ja/või ettevalmistused ei ole teada;</a:t>
          </a:r>
        </a:p>
        <a:p>
          <a:pPr marL="0" marR="0" lvl="0" indent="0" defTabSz="914400" eaLnBrk="1" fontAlgn="auto" latinLnBrk="0" hangingPunct="1">
            <a:lnSpc>
              <a:spcPct val="100000"/>
            </a:lnSpc>
            <a:spcBef>
              <a:spcPts val="0"/>
            </a:spcBef>
            <a:spcAft>
              <a:spcPts val="0"/>
            </a:spcAft>
            <a:buClrTx/>
            <a:buSzTx/>
            <a:buFontTx/>
            <a:buNone/>
            <a:tabLst/>
            <a:defRPr/>
          </a:pPr>
          <a:r>
            <a:rPr kumimoji="0" lang="et-EE" sz="14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EL määrused/direktiivid, mis on ettevalmistamisel.</a:t>
          </a:r>
        </a:p>
        <a:p>
          <a:endParaRPr lang="et-EE" sz="1100" kern="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u.kikas/OneDrive%20-%20Registrite%20ja%20Infos&#252;steemide%20Keskus/T&#246;&#246;laud/Lisataotluste%20excel%200103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his"/>
      <sheetName val="RES koond (kõik lisataotlused)"/>
      <sheetName val="RES IKT lisataotlused kokku"/>
      <sheetName val="RES IKT lisataotluse näide"/>
      <sheetName val="IKT SF kokku"/>
      <sheetName val="IKT SF projekt näide"/>
      <sheetName val="SF arendusprojekti näide"/>
      <sheetName val="Sheet2"/>
      <sheetName val="Data"/>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ur-lex.europa.eu/eli/reg/2024/1183/oj/eng" TargetMode="External"/><Relationship Id="rId1" Type="http://schemas.openxmlformats.org/officeDocument/2006/relationships/hyperlink" Target="https://www.riigiteataja.ee/akt/319042022004" TargetMode="External"/><Relationship Id="rId4" Type="http://schemas.openxmlformats.org/officeDocument/2006/relationships/customProperty" Target="../customProperty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C157A-76CB-42D5-B4A3-956EF0947FF6}">
  <sheetPr>
    <tabColor theme="9"/>
  </sheetPr>
  <dimension ref="B2:B13"/>
  <sheetViews>
    <sheetView topLeftCell="A3" workbookViewId="0">
      <selection activeCell="L22" sqref="L22"/>
    </sheetView>
  </sheetViews>
  <sheetFormatPr defaultRowHeight="14.4" x14ac:dyDescent="0.3"/>
  <sheetData>
    <row r="2" spans="2:2" ht="17.399999999999999" x14ac:dyDescent="0.3">
      <c r="B2" s="1"/>
    </row>
    <row r="3" spans="2:2" ht="17.399999999999999" x14ac:dyDescent="0.3">
      <c r="B3" s="2"/>
    </row>
    <row r="4" spans="2:2" ht="17.399999999999999" x14ac:dyDescent="0.3">
      <c r="B4" s="2"/>
    </row>
    <row r="5" spans="2:2" ht="18" x14ac:dyDescent="0.35">
      <c r="B5" s="3"/>
    </row>
    <row r="6" spans="2:2" ht="18" x14ac:dyDescent="0.35">
      <c r="B6" s="3"/>
    </row>
    <row r="7" spans="2:2" ht="17.399999999999999" x14ac:dyDescent="0.3">
      <c r="B7" s="2"/>
    </row>
    <row r="8" spans="2:2" ht="18" x14ac:dyDescent="0.35">
      <c r="B8" s="3"/>
    </row>
    <row r="9" spans="2:2" ht="18" x14ac:dyDescent="0.35">
      <c r="B9" s="3"/>
    </row>
    <row r="10" spans="2:2" ht="18" x14ac:dyDescent="0.35">
      <c r="B10" s="3"/>
    </row>
    <row r="11" spans="2:2" ht="18" x14ac:dyDescent="0.35">
      <c r="B11" s="3"/>
    </row>
    <row r="12" spans="2:2" ht="18" x14ac:dyDescent="0.35">
      <c r="B12" s="3"/>
    </row>
    <row r="13" spans="2:2" ht="18" x14ac:dyDescent="0.35">
      <c r="B13" s="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2:W16"/>
  <sheetViews>
    <sheetView tabSelected="1" topLeftCell="C1" zoomScale="70" zoomScaleNormal="70" workbookViewId="0">
      <selection activeCell="K1" sqref="K1"/>
    </sheetView>
  </sheetViews>
  <sheetFormatPr defaultColWidth="20.5546875" defaultRowHeight="13.8" x14ac:dyDescent="0.3"/>
  <cols>
    <col min="1" max="1" width="15.88671875" style="4" customWidth="1"/>
    <col min="2" max="2" width="11.44140625" style="4" customWidth="1"/>
    <col min="3" max="3" width="12.6640625" style="4" customWidth="1"/>
    <col min="4" max="4" width="29.44140625" style="4" customWidth="1"/>
    <col min="5" max="5" width="17.5546875" style="4" customWidth="1"/>
    <col min="6" max="6" width="25.44140625" style="4" customWidth="1"/>
    <col min="7" max="7" width="22.6640625" style="4" customWidth="1"/>
    <col min="8" max="8" width="11.44140625" style="4" customWidth="1"/>
    <col min="9" max="9" width="13.6640625" style="4" customWidth="1"/>
    <col min="10" max="10" width="11.5546875" style="4" customWidth="1"/>
    <col min="11" max="11" width="16.109375" style="4" customWidth="1"/>
    <col min="12" max="13" width="12.6640625" style="4" customWidth="1"/>
    <col min="14" max="15" width="11.88671875" style="4" customWidth="1"/>
    <col min="16" max="16" width="11.44140625" style="4" customWidth="1"/>
    <col min="17" max="17" width="13.44140625" style="4" customWidth="1"/>
    <col min="18" max="19" width="13" style="4" customWidth="1"/>
    <col min="20" max="20" width="11.44140625" style="4" customWidth="1"/>
    <col min="21" max="21" width="99" style="4" customWidth="1"/>
    <col min="22" max="22" width="12.44140625" style="4" customWidth="1"/>
    <col min="23" max="23" width="62.6640625" style="4" customWidth="1"/>
    <col min="24" max="16384" width="20.5546875" style="4"/>
  </cols>
  <sheetData>
    <row r="2" spans="1:23" ht="24.75" customHeight="1" x14ac:dyDescent="0.3">
      <c r="A2" s="96" t="s">
        <v>0</v>
      </c>
      <c r="B2" s="96"/>
      <c r="C2" s="96"/>
      <c r="D2" s="96"/>
      <c r="E2" s="96"/>
      <c r="F2" s="96"/>
      <c r="G2" s="96"/>
      <c r="H2" s="96"/>
      <c r="I2" s="96"/>
      <c r="J2" s="97"/>
      <c r="K2" s="97"/>
      <c r="M2" s="98"/>
      <c r="N2" s="98"/>
      <c r="O2" s="98"/>
      <c r="P2" s="98"/>
      <c r="Q2" s="98"/>
      <c r="R2" s="98"/>
      <c r="S2" s="98"/>
    </row>
    <row r="3" spans="1:23" ht="23.25" customHeight="1" x14ac:dyDescent="0.3">
      <c r="N3" s="91">
        <f>N5+N7+N8+N9+N10+N11+N12+N13+N14+N15+N16</f>
        <v>4717166</v>
      </c>
      <c r="O3" s="91"/>
      <c r="P3" s="91">
        <f t="shared" ref="P3:T3" si="0">P5+P7+P8+P9+P10+P11+P12+P13+P14+P15+P16</f>
        <v>10191617</v>
      </c>
      <c r="Q3" s="91"/>
      <c r="R3" s="91">
        <f>R5+R7+R8+R9+R10+R11+R12+R13+R14+R15+R16</f>
        <v>7764998</v>
      </c>
      <c r="S3" s="91"/>
      <c r="T3" s="91">
        <f>T5+T7+T8+T9+T10+T11+T12+T13+T14+T15+T16</f>
        <v>5813662.4000000004</v>
      </c>
    </row>
    <row r="4" spans="1:23" s="7" customFormat="1" ht="114.75" customHeight="1" x14ac:dyDescent="0.3">
      <c r="A4" s="5" t="s">
        <v>1</v>
      </c>
      <c r="B4" s="27" t="s">
        <v>2</v>
      </c>
      <c r="C4" s="5" t="s">
        <v>3</v>
      </c>
      <c r="D4" s="27" t="s">
        <v>4</v>
      </c>
      <c r="E4" s="27" t="s">
        <v>5</v>
      </c>
      <c r="F4" s="5" t="s">
        <v>6</v>
      </c>
      <c r="G4" s="54" t="s">
        <v>7</v>
      </c>
      <c r="H4" s="54" t="s">
        <v>8</v>
      </c>
      <c r="I4" s="54" t="s">
        <v>9</v>
      </c>
      <c r="J4" s="54" t="s">
        <v>10</v>
      </c>
      <c r="K4" s="6" t="s">
        <v>11</v>
      </c>
      <c r="L4" s="6" t="s">
        <v>12</v>
      </c>
      <c r="M4" s="87" t="s">
        <v>13</v>
      </c>
      <c r="N4" s="85" t="s">
        <v>14</v>
      </c>
      <c r="O4" s="86" t="s">
        <v>15</v>
      </c>
      <c r="P4" s="85" t="s">
        <v>16</v>
      </c>
      <c r="Q4" s="86" t="s">
        <v>17</v>
      </c>
      <c r="R4" s="85" t="s">
        <v>18</v>
      </c>
      <c r="S4" s="86" t="s">
        <v>19</v>
      </c>
      <c r="T4" s="85" t="s">
        <v>20</v>
      </c>
      <c r="U4" s="88" t="s">
        <v>21</v>
      </c>
      <c r="V4" s="6" t="s">
        <v>22</v>
      </c>
      <c r="W4" s="54" t="s">
        <v>23</v>
      </c>
    </row>
    <row r="5" spans="1:23" s="8" customFormat="1" ht="132.6" customHeight="1" x14ac:dyDescent="0.3">
      <c r="A5" s="119" t="s">
        <v>24</v>
      </c>
      <c r="B5" s="129" t="s">
        <v>25</v>
      </c>
      <c r="C5" s="126" t="s">
        <v>26</v>
      </c>
      <c r="D5" s="111" t="s">
        <v>27</v>
      </c>
      <c r="E5" s="112" t="s">
        <v>28</v>
      </c>
      <c r="F5" s="122" t="s">
        <v>29</v>
      </c>
      <c r="G5" s="125" t="s">
        <v>30</v>
      </c>
      <c r="H5" s="111" t="s">
        <v>31</v>
      </c>
      <c r="I5" s="111" t="s">
        <v>32</v>
      </c>
      <c r="J5" s="112" t="s">
        <v>33</v>
      </c>
      <c r="K5" s="44" t="s">
        <v>34</v>
      </c>
      <c r="L5" s="11" t="s">
        <v>35</v>
      </c>
      <c r="M5" s="24">
        <v>0</v>
      </c>
      <c r="N5" s="89">
        <v>817500</v>
      </c>
      <c r="O5" s="90">
        <v>0</v>
      </c>
      <c r="P5" s="89">
        <v>1317500</v>
      </c>
      <c r="Q5" s="90">
        <v>0</v>
      </c>
      <c r="R5" s="89">
        <v>1037500</v>
      </c>
      <c r="S5" s="90">
        <v>0</v>
      </c>
      <c r="T5" s="89">
        <v>492500</v>
      </c>
      <c r="U5" s="68" t="s">
        <v>36</v>
      </c>
      <c r="V5" s="50"/>
      <c r="W5" s="116" t="s">
        <v>37</v>
      </c>
    </row>
    <row r="6" spans="1:23" s="8" customFormat="1" ht="55.5" customHeight="1" x14ac:dyDescent="0.3">
      <c r="A6" s="120"/>
      <c r="B6" s="130"/>
      <c r="C6" s="127"/>
      <c r="D6" s="111"/>
      <c r="E6" s="112"/>
      <c r="F6" s="123"/>
      <c r="G6" s="125"/>
      <c r="H6" s="111"/>
      <c r="I6" s="111"/>
      <c r="J6" s="112"/>
      <c r="K6" s="56" t="s">
        <v>38</v>
      </c>
      <c r="L6" s="57"/>
      <c r="M6" s="58">
        <v>0</v>
      </c>
      <c r="N6" s="59">
        <v>0</v>
      </c>
      <c r="O6" s="60">
        <v>0</v>
      </c>
      <c r="P6" s="61">
        <v>0</v>
      </c>
      <c r="Q6" s="61">
        <v>0</v>
      </c>
      <c r="R6" s="62">
        <v>1000000</v>
      </c>
      <c r="S6" s="63">
        <v>0</v>
      </c>
      <c r="T6" s="64">
        <v>1000000</v>
      </c>
      <c r="U6" s="41" t="s">
        <v>39</v>
      </c>
      <c r="V6" s="76"/>
      <c r="W6" s="117"/>
    </row>
    <row r="7" spans="1:23" s="8" customFormat="1" ht="120.75" customHeight="1" x14ac:dyDescent="0.3">
      <c r="A7" s="120"/>
      <c r="B7" s="130"/>
      <c r="C7" s="127"/>
      <c r="D7" s="111"/>
      <c r="E7" s="112"/>
      <c r="F7" s="123"/>
      <c r="G7" s="125"/>
      <c r="H7" s="111"/>
      <c r="I7" s="111"/>
      <c r="J7" s="111"/>
      <c r="K7" s="65" t="s">
        <v>40</v>
      </c>
      <c r="L7" s="67" t="s">
        <v>41</v>
      </c>
      <c r="M7" s="66">
        <v>0</v>
      </c>
      <c r="N7" s="43">
        <v>450000</v>
      </c>
      <c r="O7" s="24">
        <v>0</v>
      </c>
      <c r="P7" s="37">
        <v>5400000</v>
      </c>
      <c r="Q7" s="36">
        <v>0</v>
      </c>
      <c r="R7" s="37">
        <v>3150000</v>
      </c>
      <c r="S7" s="36">
        <v>0</v>
      </c>
      <c r="T7" s="37">
        <v>1725000</v>
      </c>
      <c r="U7" s="69" t="s">
        <v>42</v>
      </c>
      <c r="V7" s="48"/>
      <c r="W7" s="117"/>
    </row>
    <row r="8" spans="1:23" s="8" customFormat="1" ht="148.5" customHeight="1" x14ac:dyDescent="0.3">
      <c r="A8" s="121"/>
      <c r="B8" s="131"/>
      <c r="C8" s="128"/>
      <c r="D8" s="111"/>
      <c r="E8" s="112"/>
      <c r="F8" s="124"/>
      <c r="G8" s="125"/>
      <c r="H8" s="111"/>
      <c r="I8" s="111"/>
      <c r="J8" s="112"/>
      <c r="K8" s="55" t="s">
        <v>43</v>
      </c>
      <c r="L8" s="45" t="s">
        <v>44</v>
      </c>
      <c r="M8" s="21">
        <v>0</v>
      </c>
      <c r="N8" s="83">
        <f>685000-128448</f>
        <v>556552</v>
      </c>
      <c r="O8" s="21">
        <v>0</v>
      </c>
      <c r="P8" s="83">
        <f>685000-128448</f>
        <v>556552</v>
      </c>
      <c r="Q8" s="21">
        <v>0</v>
      </c>
      <c r="R8" s="83">
        <f>570000-128448</f>
        <v>441552</v>
      </c>
      <c r="S8" s="21">
        <v>0</v>
      </c>
      <c r="T8" s="83">
        <f>470000-128448</f>
        <v>341552</v>
      </c>
      <c r="U8" s="69" t="s">
        <v>88</v>
      </c>
      <c r="V8" s="47"/>
      <c r="W8" s="118"/>
    </row>
    <row r="9" spans="1:23" s="8" customFormat="1" ht="53.25" customHeight="1" x14ac:dyDescent="0.3">
      <c r="A9" s="99" t="s">
        <v>24</v>
      </c>
      <c r="B9" s="101" t="s">
        <v>25</v>
      </c>
      <c r="C9" s="106" t="s">
        <v>45</v>
      </c>
      <c r="D9" s="103" t="s">
        <v>46</v>
      </c>
      <c r="E9" s="105" t="s">
        <v>47</v>
      </c>
      <c r="F9" s="104" t="s">
        <v>48</v>
      </c>
      <c r="G9" s="107" t="s">
        <v>49</v>
      </c>
      <c r="H9" s="108" t="s">
        <v>50</v>
      </c>
      <c r="I9" s="109" t="s">
        <v>51</v>
      </c>
      <c r="J9" s="110" t="s">
        <v>52</v>
      </c>
      <c r="K9" s="40" t="s">
        <v>53</v>
      </c>
      <c r="L9" s="42" t="s">
        <v>35</v>
      </c>
      <c r="M9" s="31">
        <v>0</v>
      </c>
      <c r="N9" s="22">
        <v>27000</v>
      </c>
      <c r="O9" s="15">
        <v>0</v>
      </c>
      <c r="P9" s="16">
        <v>40000</v>
      </c>
      <c r="Q9" s="15">
        <v>0</v>
      </c>
      <c r="R9" s="17">
        <v>40000</v>
      </c>
      <c r="S9" s="21">
        <v>0</v>
      </c>
      <c r="T9" s="18">
        <v>40000</v>
      </c>
      <c r="U9" s="23"/>
      <c r="V9" s="46"/>
      <c r="W9" s="113" t="s">
        <v>87</v>
      </c>
    </row>
    <row r="10" spans="1:23" s="8" customFormat="1" ht="104.25" customHeight="1" x14ac:dyDescent="0.3">
      <c r="A10" s="100"/>
      <c r="B10" s="102"/>
      <c r="C10" s="106"/>
      <c r="D10" s="103"/>
      <c r="E10" s="105"/>
      <c r="F10" s="104"/>
      <c r="G10" s="104"/>
      <c r="H10" s="108"/>
      <c r="I10" s="109"/>
      <c r="J10" s="110"/>
      <c r="K10" s="13" t="s">
        <v>54</v>
      </c>
      <c r="L10" s="14" t="s">
        <v>55</v>
      </c>
      <c r="M10" s="15">
        <v>0</v>
      </c>
      <c r="N10" s="70">
        <v>2319518</v>
      </c>
      <c r="O10" s="71">
        <v>0</v>
      </c>
      <c r="P10" s="70">
        <v>2330969</v>
      </c>
      <c r="Q10" s="71">
        <v>0</v>
      </c>
      <c r="R10" s="72">
        <v>2362322</v>
      </c>
      <c r="S10" s="73">
        <v>0</v>
      </c>
      <c r="T10" s="74">
        <v>2480438</v>
      </c>
      <c r="U10" s="75" t="s">
        <v>56</v>
      </c>
      <c r="V10" s="46"/>
      <c r="W10" s="114"/>
    </row>
    <row r="11" spans="1:23" s="8" customFormat="1" ht="72.75" customHeight="1" x14ac:dyDescent="0.3">
      <c r="A11" s="100"/>
      <c r="B11" s="102"/>
      <c r="C11" s="34" t="s">
        <v>57</v>
      </c>
      <c r="D11" s="104"/>
      <c r="E11" s="105"/>
      <c r="F11" s="104"/>
      <c r="G11" s="35" t="s">
        <v>58</v>
      </c>
      <c r="H11" s="108"/>
      <c r="I11" s="109"/>
      <c r="J11" s="109"/>
      <c r="K11" s="11" t="s">
        <v>59</v>
      </c>
      <c r="L11" s="10" t="s">
        <v>35</v>
      </c>
      <c r="M11" s="15">
        <v>0</v>
      </c>
      <c r="N11" s="24">
        <v>61008</v>
      </c>
      <c r="O11" s="24">
        <v>0</v>
      </c>
      <c r="P11" s="24">
        <v>61008</v>
      </c>
      <c r="Q11" s="24">
        <v>0</v>
      </c>
      <c r="R11" s="24">
        <v>61008</v>
      </c>
      <c r="S11" s="24">
        <v>0</v>
      </c>
      <c r="T11" s="24">
        <v>61008</v>
      </c>
      <c r="U11" s="23" t="s">
        <v>60</v>
      </c>
      <c r="V11" s="46"/>
      <c r="W11" s="115"/>
    </row>
    <row r="12" spans="1:23" s="8" customFormat="1" ht="72.75" customHeight="1" x14ac:dyDescent="0.3">
      <c r="A12" s="94" t="s">
        <v>24</v>
      </c>
      <c r="B12" s="95" t="s">
        <v>25</v>
      </c>
      <c r="C12" s="92" t="s">
        <v>61</v>
      </c>
      <c r="D12" s="92" t="s">
        <v>62</v>
      </c>
      <c r="E12" s="92" t="s">
        <v>47</v>
      </c>
      <c r="F12" s="92" t="s">
        <v>63</v>
      </c>
      <c r="G12" s="93" t="s">
        <v>64</v>
      </c>
      <c r="H12" s="92" t="s">
        <v>31</v>
      </c>
      <c r="I12" s="92" t="s">
        <v>32</v>
      </c>
      <c r="J12" s="92" t="s">
        <v>32</v>
      </c>
      <c r="K12" s="11" t="s">
        <v>65</v>
      </c>
      <c r="L12" s="10" t="s">
        <v>35</v>
      </c>
      <c r="M12" s="15">
        <v>0</v>
      </c>
      <c r="N12" s="15">
        <v>0</v>
      </c>
      <c r="O12" s="15">
        <v>0</v>
      </c>
      <c r="P12" s="15">
        <v>0</v>
      </c>
      <c r="Q12" s="15">
        <v>0</v>
      </c>
      <c r="R12" s="17">
        <v>326948</v>
      </c>
      <c r="S12" s="21">
        <v>0</v>
      </c>
      <c r="T12" s="18">
        <v>326948</v>
      </c>
      <c r="U12" s="23" t="s">
        <v>66</v>
      </c>
      <c r="V12" s="46"/>
      <c r="W12" s="23"/>
    </row>
    <row r="13" spans="1:23" s="8" customFormat="1" ht="72.75" customHeight="1" x14ac:dyDescent="0.3">
      <c r="A13" s="94"/>
      <c r="B13" s="95"/>
      <c r="C13" s="92"/>
      <c r="D13" s="92"/>
      <c r="E13" s="92"/>
      <c r="F13" s="92"/>
      <c r="G13" s="93"/>
      <c r="H13" s="92"/>
      <c r="I13" s="92"/>
      <c r="J13" s="92"/>
      <c r="K13" s="11" t="s">
        <v>67</v>
      </c>
      <c r="L13" s="10" t="s">
        <v>35</v>
      </c>
      <c r="M13" s="15">
        <v>0</v>
      </c>
      <c r="N13" s="24">
        <f>4014*12</f>
        <v>48168</v>
      </c>
      <c r="O13" s="24">
        <v>0</v>
      </c>
      <c r="P13" s="24">
        <f>4014*12</f>
        <v>48168</v>
      </c>
      <c r="Q13" s="24">
        <v>0</v>
      </c>
      <c r="R13" s="24">
        <f>4014*12</f>
        <v>48168</v>
      </c>
      <c r="S13" s="24">
        <v>0</v>
      </c>
      <c r="T13" s="24">
        <f>4014*12</f>
        <v>48168</v>
      </c>
      <c r="U13" s="13" t="s">
        <v>68</v>
      </c>
      <c r="V13" s="46"/>
      <c r="W13" s="23"/>
    </row>
    <row r="14" spans="1:23" s="8" customFormat="1" ht="108" customHeight="1" x14ac:dyDescent="0.3">
      <c r="A14" s="94"/>
      <c r="B14" s="95"/>
      <c r="C14" s="92"/>
      <c r="D14" s="92"/>
      <c r="E14" s="92"/>
      <c r="F14" s="92"/>
      <c r="G14" s="93"/>
      <c r="H14" s="92"/>
      <c r="I14" s="92"/>
      <c r="J14" s="92"/>
      <c r="K14" s="10" t="s">
        <v>53</v>
      </c>
      <c r="L14" s="10"/>
      <c r="M14" s="24">
        <v>0</v>
      </c>
      <c r="N14" s="24">
        <v>150000</v>
      </c>
      <c r="O14" s="24">
        <v>0</v>
      </c>
      <c r="P14" s="24">
        <v>150000</v>
      </c>
      <c r="Q14" s="25">
        <v>0</v>
      </c>
      <c r="R14" s="26">
        <v>0</v>
      </c>
      <c r="S14" s="20">
        <v>0</v>
      </c>
      <c r="T14" s="19">
        <v>0</v>
      </c>
      <c r="U14" s="13" t="s">
        <v>69</v>
      </c>
      <c r="V14" s="46"/>
      <c r="W14" s="23"/>
    </row>
    <row r="15" spans="1:23" ht="157.5" customHeight="1" x14ac:dyDescent="0.3">
      <c r="A15" s="32" t="s">
        <v>24</v>
      </c>
      <c r="B15" s="29" t="s">
        <v>70</v>
      </c>
      <c r="C15" s="30"/>
      <c r="D15" s="78" t="s">
        <v>71</v>
      </c>
      <c r="E15" s="78" t="s">
        <v>47</v>
      </c>
      <c r="F15" s="78" t="s">
        <v>72</v>
      </c>
      <c r="G15" s="78" t="s">
        <v>73</v>
      </c>
      <c r="H15" s="78" t="s">
        <v>74</v>
      </c>
      <c r="I15" s="82" t="s">
        <v>75</v>
      </c>
      <c r="J15" s="28" t="s">
        <v>76</v>
      </c>
      <c r="K15" s="10" t="s">
        <v>77</v>
      </c>
      <c r="L15" s="10" t="s">
        <v>35</v>
      </c>
      <c r="M15" s="36">
        <v>0</v>
      </c>
      <c r="N15" s="37">
        <v>50000</v>
      </c>
      <c r="O15" s="38">
        <v>0</v>
      </c>
      <c r="P15" s="37">
        <v>50000</v>
      </c>
      <c r="Q15" s="38">
        <v>0</v>
      </c>
      <c r="R15" s="37">
        <v>50000</v>
      </c>
      <c r="S15" s="39">
        <v>0</v>
      </c>
      <c r="T15" s="37">
        <v>50000</v>
      </c>
      <c r="U15" s="12" t="s">
        <v>78</v>
      </c>
      <c r="V15" s="12"/>
      <c r="W15" s="33" t="s">
        <v>79</v>
      </c>
    </row>
    <row r="16" spans="1:23" s="53" customFormat="1" ht="135.75" customHeight="1" x14ac:dyDescent="0.3">
      <c r="A16" s="51" t="s">
        <v>24</v>
      </c>
      <c r="B16" s="12" t="s">
        <v>25</v>
      </c>
      <c r="C16" s="77" t="s">
        <v>80</v>
      </c>
      <c r="D16" s="12" t="s">
        <v>81</v>
      </c>
      <c r="E16" s="80" t="s">
        <v>82</v>
      </c>
      <c r="F16" s="12" t="s">
        <v>83</v>
      </c>
      <c r="G16" s="84" t="s">
        <v>84</v>
      </c>
      <c r="H16" s="79"/>
      <c r="I16" s="79"/>
      <c r="J16" s="81">
        <v>44669</v>
      </c>
      <c r="K16" s="9" t="s">
        <v>85</v>
      </c>
      <c r="L16" s="10" t="s">
        <v>35</v>
      </c>
      <c r="M16" s="37">
        <v>0</v>
      </c>
      <c r="N16" s="37">
        <v>237420</v>
      </c>
      <c r="O16" s="37">
        <v>0</v>
      </c>
      <c r="P16" s="37">
        <v>237420</v>
      </c>
      <c r="Q16" s="37">
        <v>0</v>
      </c>
      <c r="R16" s="37">
        <v>247500</v>
      </c>
      <c r="S16" s="37">
        <v>0</v>
      </c>
      <c r="T16" s="37">
        <v>248048.4</v>
      </c>
      <c r="U16" s="52" t="s">
        <v>86</v>
      </c>
      <c r="V16" s="49"/>
      <c r="W16" s="9"/>
    </row>
  </sheetData>
  <sheetProtection selectLockedCells="1" selectUnlockedCells="1"/>
  <mergeCells count="34">
    <mergeCell ref="W9:W11"/>
    <mergeCell ref="W5:W8"/>
    <mergeCell ref="A5:A8"/>
    <mergeCell ref="E5:E8"/>
    <mergeCell ref="F5:F8"/>
    <mergeCell ref="G5:G8"/>
    <mergeCell ref="H5:H8"/>
    <mergeCell ref="C5:C8"/>
    <mergeCell ref="D5:D8"/>
    <mergeCell ref="B5:B8"/>
    <mergeCell ref="A2:K2"/>
    <mergeCell ref="M2:S2"/>
    <mergeCell ref="A9:A11"/>
    <mergeCell ref="B9:B11"/>
    <mergeCell ref="D9:D11"/>
    <mergeCell ref="E9:E11"/>
    <mergeCell ref="F9:F11"/>
    <mergeCell ref="C9:C10"/>
    <mergeCell ref="G9:G10"/>
    <mergeCell ref="H9:H11"/>
    <mergeCell ref="I9:I11"/>
    <mergeCell ref="J9:J11"/>
    <mergeCell ref="I5:I8"/>
    <mergeCell ref="J5:J8"/>
    <mergeCell ref="A12:A14"/>
    <mergeCell ref="B12:B14"/>
    <mergeCell ref="C12:C14"/>
    <mergeCell ref="D12:D14"/>
    <mergeCell ref="E12:E14"/>
    <mergeCell ref="F12:F14"/>
    <mergeCell ref="G12:G14"/>
    <mergeCell ref="H12:H14"/>
    <mergeCell ref="I12:I14"/>
    <mergeCell ref="J12:J14"/>
  </mergeCells>
  <hyperlinks>
    <hyperlink ref="G16" r:id="rId1" xr:uid="{1AC6FA6E-E8E7-4027-ACE8-95ED0753C689}"/>
    <hyperlink ref="G5" r:id="rId2" xr:uid="{EB66CDCB-0405-48A2-BC4B-94647D36B99B}"/>
  </hyperlinks>
  <pageMargins left="0.25" right="0.25" top="0.75" bottom="0.75" header="0.3" footer="0.3"/>
  <pageSetup paperSize="9" scale="60" fitToWidth="0" fitToHeight="0" orientation="landscape"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94cedfd-18b6-416b-a27a-1daa6530c4f3"/>
    <lcf76f155ced4ddcb4097134ff3c332f xmlns="548510c3-10e4-40d2-9e57-4ea0b9082f6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F1A86EA2495854796F0D23C3EC2220B" ma:contentTypeVersion="12" ma:contentTypeDescription="Loo uus dokument" ma:contentTypeScope="" ma:versionID="da9568beb1dda2aa0ed1ea4103d3e056">
  <xsd:schema xmlns:xsd="http://www.w3.org/2001/XMLSchema" xmlns:xs="http://www.w3.org/2001/XMLSchema" xmlns:p="http://schemas.microsoft.com/office/2006/metadata/properties" xmlns:ns2="548510c3-10e4-40d2-9e57-4ea0b9082f62" xmlns:ns3="194cedfd-18b6-416b-a27a-1daa6530c4f3" targetNamespace="http://schemas.microsoft.com/office/2006/metadata/properties" ma:root="true" ma:fieldsID="da52c1e03e3dfc06124706067db094e8" ns2:_="" ns3:_="">
    <xsd:import namespace="548510c3-10e4-40d2-9e57-4ea0b9082f62"/>
    <xsd:import namespace="194cedfd-18b6-416b-a27a-1daa6530c4f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8510c3-10e4-40d2-9e57-4ea0b9082f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Pildisildid" ma:readOnly="false" ma:fieldId="{5cf76f15-5ced-4ddc-b409-7134ff3c332f}" ma:taxonomyMulti="true" ma:sspId="8bf6974d-894c-4b76-94e9-da4eaeb0c39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4cedfd-18b6-416b-a27a-1daa6530c4f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45661c9-bf40-49d6-b8cc-e74f9c34b825}" ma:internalName="TaxCatchAll" ma:showField="CatchAllData" ma:web="194cedfd-18b6-416b-a27a-1daa6530c4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8D0FF7-E8D1-43A7-9EFE-666CE1C75AE6}">
  <ds:schemaRefs>
    <ds:schemaRef ds:uri="http://schemas.microsoft.com/office/2006/metadata/properties"/>
    <ds:schemaRef ds:uri="http://schemas.microsoft.com/office/infopath/2007/PartnerControls"/>
    <ds:schemaRef ds:uri="194cedfd-18b6-416b-a27a-1daa6530c4f3"/>
    <ds:schemaRef ds:uri="548510c3-10e4-40d2-9e57-4ea0b9082f62"/>
  </ds:schemaRefs>
</ds:datastoreItem>
</file>

<file path=customXml/itemProps2.xml><?xml version="1.0" encoding="utf-8"?>
<ds:datastoreItem xmlns:ds="http://schemas.openxmlformats.org/officeDocument/2006/customXml" ds:itemID="{8667FE1E-3796-4593-ACBF-C72D5B6293E5}">
  <ds:schemaRefs>
    <ds:schemaRef ds:uri="http://schemas.microsoft.com/sharepoint/v3/contenttype/forms"/>
  </ds:schemaRefs>
</ds:datastoreItem>
</file>

<file path=customXml/itemProps3.xml><?xml version="1.0" encoding="utf-8"?>
<ds:datastoreItem xmlns:ds="http://schemas.openxmlformats.org/officeDocument/2006/customXml" ds:itemID="{F5E85B89-E169-4A20-81A5-537340C656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8510c3-10e4-40d2-9e57-4ea0b9082f62"/>
    <ds:schemaRef ds:uri="194cedfd-18b6-416b-a27a-1daa6530c4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2</vt:i4>
      </vt:variant>
      <vt:variant>
        <vt:lpstr>Nimega vahemikud</vt:lpstr>
      </vt:variant>
      <vt:variant>
        <vt:i4>2</vt:i4>
      </vt:variant>
    </vt:vector>
  </HeadingPairs>
  <TitlesOfParts>
    <vt:vector size="4" baseType="lpstr">
      <vt:lpstr>JUHEND</vt:lpstr>
      <vt:lpstr>(Õigusaktidest tulenevad)</vt:lpstr>
      <vt:lpstr>_msoanchor_1</vt:lpstr>
      <vt:lpstr>_msoanchor_2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Regina Vällik</dc:creator>
  <cp:keywords/>
  <dc:description/>
  <cp:lastModifiedBy>Kairi Sirkel - JUSTDIGI</cp:lastModifiedBy>
  <cp:revision/>
  <dcterms:created xsi:type="dcterms:W3CDTF">2020-07-01T09:13:12Z</dcterms:created>
  <dcterms:modified xsi:type="dcterms:W3CDTF">2025-05-30T15:32:46Z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0x010100FF1A86EA2495854796F0D23C3EC2220B</vt:lpwstr>
  </property>
  <property fmtid="{D5CDD505-2E9C-101B-9397-08002B2CF9AE}" pid="3" name="MediaServiceImageTags">
    <vt:lpwstr/>
  </property>
  <property fmtid="{D5CDD505-2E9C-101B-9397-08002B2CF9AE}" pid="4" name="MSIP_Label_defa4170-0d19-0005-0004-bc88714345d2_Enabled">
    <vt:lpwstr>true</vt:lpwstr>
  </property>
  <property fmtid="{D5CDD505-2E9C-101B-9397-08002B2CF9AE}" pid="5" name="MSIP_Label_defa4170-0d19-0005-0004-bc88714345d2_SetDate">
    <vt:lpwstr>2025-04-16T08:08:30Z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8fe098d2-428d-4bd4-9803-7195fe96f0e2</vt:lpwstr>
  </property>
  <property fmtid="{D5CDD505-2E9C-101B-9397-08002B2CF9AE}" pid="9" name="MSIP_Label_defa4170-0d19-0005-0004-bc88714345d2_ActionId">
    <vt:lpwstr>d94cac4d-ff22-4d13-a359-d4358de053b6</vt:lpwstr>
  </property>
  <property fmtid="{D5CDD505-2E9C-101B-9397-08002B2CF9AE}" pid="10" name="MSIP_Label_defa4170-0d19-0005-0004-bc88714345d2_ContentBits">
    <vt:lpwstr>0</vt:lpwstr>
  </property>
  <property fmtid="{D5CDD505-2E9C-101B-9397-08002B2CF9AE}" pid="11" name="MSIP_Label_defa4170-0d19-0005-0004-bc88714345d2_Tag">
    <vt:lpwstr>10, 3, 0, 1</vt:lpwstr>
  </property>
</Properties>
</file>